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240" yWindow="240" windowWidth="25360" windowHeight="15580" tabRatio="500"/>
  </bookViews>
  <sheets>
    <sheet name="2016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1" l="1"/>
  <c r="H53" i="1"/>
  <c r="G53" i="1"/>
  <c r="F53" i="1"/>
  <c r="E53" i="1"/>
  <c r="D53" i="1"/>
  <c r="C53" i="1"/>
  <c r="B53" i="1"/>
  <c r="M28" i="1"/>
  <c r="N28" i="1"/>
  <c r="L28" i="1"/>
  <c r="K28" i="1"/>
  <c r="J28" i="1"/>
  <c r="I28" i="1"/>
  <c r="H28" i="1"/>
  <c r="G28" i="1"/>
  <c r="F28" i="1"/>
  <c r="E28" i="1"/>
  <c r="D28" i="1"/>
  <c r="C28" i="1"/>
  <c r="B21" i="1"/>
  <c r="B27" i="1"/>
  <c r="B28" i="1"/>
  <c r="N2" i="1"/>
  <c r="N3" i="1"/>
  <c r="N4" i="1"/>
  <c r="N5" i="1"/>
  <c r="N6" i="1"/>
  <c r="N7" i="1"/>
  <c r="N8" i="1"/>
  <c r="N9" i="1"/>
  <c r="N10" i="1"/>
  <c r="N11" i="1"/>
  <c r="N12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<sst xmlns="http://schemas.openxmlformats.org/spreadsheetml/2006/main" count="38" uniqueCount="38">
  <si>
    <t>Cash Flow (Monthly)</t>
  </si>
  <si>
    <t>Running Total</t>
  </si>
  <si>
    <t>Salary (After Taxes + Deductions)</t>
  </si>
  <si>
    <t>Car</t>
  </si>
  <si>
    <t>Home (Rent, Utilities)</t>
  </si>
  <si>
    <t>Sports</t>
  </si>
  <si>
    <t>Entertainment</t>
  </si>
  <si>
    <t>Misc</t>
  </si>
  <si>
    <t>Total Spend</t>
  </si>
  <si>
    <t>Net Savings</t>
  </si>
  <si>
    <t>Liquid Assets</t>
  </si>
  <si>
    <t>Chase</t>
  </si>
  <si>
    <t>Credit Card Balance</t>
  </si>
  <si>
    <t>Cash</t>
  </si>
  <si>
    <t>Retirement Assets</t>
  </si>
  <si>
    <t>Rollover IRA</t>
  </si>
  <si>
    <t>ROTH IRA</t>
  </si>
  <si>
    <t>Traditional IRA</t>
  </si>
  <si>
    <t>Spending Calculator</t>
  </si>
  <si>
    <t>Food</t>
  </si>
  <si>
    <t>Travel</t>
  </si>
  <si>
    <t>Clothing</t>
  </si>
  <si>
    <t>Totals</t>
  </si>
  <si>
    <t>401k</t>
  </si>
  <si>
    <t>Brokerage Account</t>
  </si>
  <si>
    <t>Retirement Total (Goal $50,000)</t>
  </si>
  <si>
    <t>Liquid Total (Goal: $25,000)</t>
  </si>
  <si>
    <t>Assets Total (Goal: $75,000)</t>
  </si>
  <si>
    <t>Cell Phone (Budget $468)</t>
  </si>
  <si>
    <t>Gym Membership (Budget $509.88)</t>
  </si>
  <si>
    <t>Food ($?)</t>
  </si>
  <si>
    <t>Travel ($?)</t>
  </si>
  <si>
    <t>Sports ($?)</t>
  </si>
  <si>
    <t>Clothing ($?)</t>
  </si>
  <si>
    <t>Car ($?)</t>
  </si>
  <si>
    <t>Entertainment ($?)</t>
  </si>
  <si>
    <t>Misc ($?)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</si>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</sst>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/>
    <xf numFmtId="164" fontId="0" fillId="0" borderId="0" xfId="0" applyNumberFormat="1" applyFill="1"/>
    <xf numFmtId="2" fontId="0" fillId="0" borderId="0" xfId="0" applyNumberFormat="1"/>
    <xf numFmtId="0" fontId="0" fillId="0" borderId="0" xfId="0" applyFill="1"/>
    <xf numFmtId="164" fontId="3" fillId="0" borderId="0" xfId="0" applyNumberFormat="1" applyFont="1"/>
    <xf numFmtId="2" fontId="3" fillId="0" borderId="0" xfId="0" applyNumberFormat="1" applyFont="1"/>
    <xf numFmtId="164" fontId="1" fillId="0" borderId="0" xfId="1" applyNumberFormat="1" applyFont="1"/>
    <xf numFmtId="0" fontId="0" fillId="0" borderId="0" xfId="0" applyFont="1"/>
    <xf numFmtId="164" fontId="0" fillId="0" borderId="0" xfId="0" applyNumberFormat="1" applyFont="1" applyFill="1"/>
    <xf numFmtId="9" fontId="0" fillId="0" borderId="0" xfId="2" applyFont="1"/>
    <xf numFmtId="165" fontId="4" fillId="0" borderId="0" xfId="0" applyNumberFormat="1" applyFont="1"/>
    <xf numFmtId="165" fontId="0" fillId="0" borderId="0" xfId="0" applyNumberFormat="1"/>
    <xf numFmtId="164" fontId="3" fillId="0" borderId="0" xfId="0" applyNumberFormat="1" applyFont="1" applyFill="1"/>
    <xf numFmtId="9" fontId="3" fillId="0" borderId="0" xfId="2" applyFont="1"/>
    <xf numFmtId="14" fontId="4" fillId="0" borderId="0" xfId="0" applyNumberFormat="1" applyFont="1"/>
    <xf numFmtId="0" fontId="2" fillId="0" borderId="0" xfId="0" applyFont="1" applyFill="1"/>
    <xf numFmtId="0" fontId="3" fillId="0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zoomScale="125" zoomScaleNormal="125" zoomScalePageLayoutView="125" workbookViewId="0">
      <pane xSplit="1" topLeftCell="B1" activePane="topRight" state="frozen"/>
      <selection pane="topRight" activeCell="D38" sqref="D38"/>
    </sheetView>
  </sheetViews>
  <sheetFormatPr baseColWidth="10" defaultRowHeight="14" x14ac:dyDescent="0"/>
  <cols>
    <col min="1" max="1" width="26.83203125" customWidth="1"/>
    <col min="3" max="14" width="10.83203125" customWidth="1"/>
    <col min="19" max="19" width="11" bestFit="1" customWidth="1"/>
  </cols>
  <sheetData>
    <row r="1" spans="1:20">
      <c r="A1" s="1" t="s">
        <v>0</v>
      </c>
      <c r="B1" s="2">
        <v>42370</v>
      </c>
      <c r="C1" s="2">
        <v>42401</v>
      </c>
      <c r="D1" s="2">
        <v>42430</v>
      </c>
      <c r="E1" s="2">
        <v>42461</v>
      </c>
      <c r="F1" s="2">
        <v>42491</v>
      </c>
      <c r="G1" s="2">
        <v>42522</v>
      </c>
      <c r="H1" s="2">
        <v>42552</v>
      </c>
      <c r="I1" s="2">
        <v>42583</v>
      </c>
      <c r="J1" s="2">
        <v>42614</v>
      </c>
      <c r="K1" s="2">
        <v>42644</v>
      </c>
      <c r="L1" s="2">
        <v>42675</v>
      </c>
      <c r="M1" s="2">
        <v>42705</v>
      </c>
      <c r="N1" s="3" t="s">
        <v>1</v>
      </c>
      <c r="P1" s="3"/>
      <c r="Q1" s="3"/>
      <c r="R1" s="3"/>
      <c r="S1" s="3"/>
    </row>
    <row r="2" spans="1:20">
      <c r="A2" s="4" t="s">
        <v>2</v>
      </c>
      <c r="B2" s="5"/>
      <c r="C2" s="5"/>
      <c r="D2" s="5"/>
      <c r="E2" s="5"/>
      <c r="F2" s="5"/>
      <c r="G2" s="5"/>
      <c r="H2" s="5"/>
      <c r="I2" s="6"/>
      <c r="J2" s="6"/>
      <c r="K2" s="5"/>
      <c r="L2" s="5"/>
      <c r="M2" s="5"/>
      <c r="N2" s="5">
        <f>SUM(B2:M2)</f>
        <v>0</v>
      </c>
      <c r="R2" s="5"/>
      <c r="S2" s="7"/>
      <c r="T2" s="5"/>
    </row>
    <row r="3" spans="1:20">
      <c r="A3" s="4" t="s">
        <v>34</v>
      </c>
      <c r="B3" s="5"/>
      <c r="C3" s="5"/>
      <c r="D3" s="5"/>
      <c r="E3" s="5"/>
      <c r="F3" s="5"/>
      <c r="G3" s="5"/>
      <c r="H3" s="5"/>
      <c r="I3" s="6"/>
      <c r="J3" s="6"/>
      <c r="K3" s="5"/>
      <c r="L3" s="5"/>
      <c r="M3" s="5"/>
      <c r="N3" s="5">
        <f t="shared" ref="N3:N12" si="0">SUM(B3:M3)</f>
        <v>0</v>
      </c>
      <c r="R3" s="5"/>
      <c r="S3" s="7"/>
      <c r="T3" s="5"/>
    </row>
    <row r="4" spans="1:20">
      <c r="A4" s="4" t="s">
        <v>30</v>
      </c>
      <c r="B4" s="5"/>
      <c r="C4" s="5"/>
      <c r="D4" s="5"/>
      <c r="E4" s="5"/>
      <c r="F4" s="5"/>
      <c r="G4" s="5"/>
      <c r="H4" s="5"/>
      <c r="I4" s="6"/>
      <c r="J4" s="6"/>
      <c r="K4" s="5"/>
      <c r="L4" s="5"/>
      <c r="M4" s="5"/>
      <c r="N4" s="5">
        <f t="shared" si="0"/>
        <v>0</v>
      </c>
      <c r="R4" s="5"/>
      <c r="S4" s="7"/>
      <c r="T4" s="5"/>
    </row>
    <row r="5" spans="1:20">
      <c r="A5" s="4" t="s">
        <v>4</v>
      </c>
      <c r="B5" s="5"/>
      <c r="E5" s="5"/>
      <c r="F5" s="5"/>
      <c r="G5" s="5"/>
      <c r="H5" s="5"/>
      <c r="I5" s="8"/>
      <c r="J5" s="6"/>
      <c r="K5" s="5"/>
      <c r="L5" s="5"/>
      <c r="N5" s="5">
        <f t="shared" si="0"/>
        <v>0</v>
      </c>
      <c r="R5" s="5"/>
      <c r="S5" s="7"/>
      <c r="T5" s="5"/>
    </row>
    <row r="6" spans="1:20">
      <c r="A6" s="4" t="s">
        <v>31</v>
      </c>
      <c r="B6" s="5"/>
      <c r="C6" s="5"/>
      <c r="D6" s="5"/>
      <c r="E6" s="5"/>
      <c r="F6" s="5"/>
      <c r="G6" s="5"/>
      <c r="H6" s="5"/>
      <c r="I6" s="6"/>
      <c r="J6" s="6"/>
      <c r="K6" s="5"/>
      <c r="L6" s="5"/>
      <c r="M6" s="5"/>
      <c r="N6" s="5">
        <f t="shared" si="0"/>
        <v>0</v>
      </c>
      <c r="R6" s="5"/>
      <c r="S6" s="7"/>
      <c r="T6" s="5"/>
    </row>
    <row r="7" spans="1:20">
      <c r="A7" s="4" t="s">
        <v>32</v>
      </c>
      <c r="B7" s="5"/>
      <c r="C7" s="5"/>
      <c r="D7" s="5"/>
      <c r="E7" s="5"/>
      <c r="F7" s="5"/>
      <c r="G7" s="5"/>
      <c r="H7" s="5"/>
      <c r="I7" s="6"/>
      <c r="J7" s="6"/>
      <c r="K7" s="5"/>
      <c r="L7" s="5"/>
      <c r="M7" s="5"/>
      <c r="N7" s="5">
        <f t="shared" si="0"/>
        <v>0</v>
      </c>
      <c r="R7" s="5"/>
      <c r="S7" s="7"/>
      <c r="T7" s="5"/>
    </row>
    <row r="8" spans="1:20">
      <c r="A8" s="4" t="s">
        <v>33</v>
      </c>
      <c r="B8" s="5"/>
      <c r="C8" s="5"/>
      <c r="D8" s="5"/>
      <c r="E8" s="5"/>
      <c r="F8" s="5"/>
      <c r="G8" s="5"/>
      <c r="H8" s="5"/>
      <c r="I8" s="8"/>
      <c r="J8" s="6"/>
      <c r="K8" s="5"/>
      <c r="L8" s="6"/>
      <c r="N8" s="5">
        <f t="shared" si="0"/>
        <v>0</v>
      </c>
      <c r="R8" s="5"/>
      <c r="S8" s="7"/>
      <c r="T8" s="5"/>
    </row>
    <row r="9" spans="1:20">
      <c r="A9" s="4" t="s">
        <v>35</v>
      </c>
      <c r="B9" s="5"/>
      <c r="C9" s="5"/>
      <c r="D9" s="5"/>
      <c r="E9" s="5"/>
      <c r="F9" s="5"/>
      <c r="G9" s="5"/>
      <c r="H9" s="5"/>
      <c r="I9" s="8"/>
      <c r="J9" s="6"/>
      <c r="K9" s="5"/>
      <c r="L9" s="5"/>
      <c r="N9" s="5">
        <f t="shared" si="0"/>
        <v>0</v>
      </c>
      <c r="R9" s="5"/>
      <c r="S9" s="7"/>
      <c r="T9" s="5"/>
    </row>
    <row r="10" spans="1:20">
      <c r="A10" s="4" t="s">
        <v>36</v>
      </c>
      <c r="B10" s="5"/>
      <c r="C10" s="5"/>
      <c r="D10" s="5"/>
      <c r="E10" s="5"/>
      <c r="F10" s="5"/>
      <c r="G10" s="5"/>
      <c r="H10" s="5"/>
      <c r="I10" s="8"/>
      <c r="J10" s="6"/>
      <c r="K10" s="5"/>
      <c r="L10" s="5"/>
      <c r="N10" s="5">
        <f t="shared" si="0"/>
        <v>0</v>
      </c>
      <c r="R10" s="5"/>
      <c r="S10" s="7"/>
      <c r="T10" s="5"/>
    </row>
    <row r="11" spans="1:20">
      <c r="A11" s="4" t="s">
        <v>28</v>
      </c>
      <c r="B11" s="5">
        <v>-39</v>
      </c>
      <c r="C11" s="5">
        <v>-39</v>
      </c>
      <c r="D11" s="5">
        <v>-39</v>
      </c>
      <c r="E11" s="5">
        <v>-39</v>
      </c>
      <c r="F11" s="5">
        <v>-39</v>
      </c>
      <c r="G11" s="5">
        <v>-39</v>
      </c>
      <c r="H11" s="5">
        <v>-39</v>
      </c>
      <c r="I11" s="5">
        <v>-39</v>
      </c>
      <c r="J11" s="5">
        <v>-39</v>
      </c>
      <c r="K11" s="5">
        <v>-39</v>
      </c>
      <c r="L11" s="5">
        <v>-39</v>
      </c>
      <c r="M11" s="5">
        <v>-39</v>
      </c>
      <c r="N11" s="5">
        <f t="shared" si="0"/>
        <v>-468</v>
      </c>
      <c r="R11" s="5"/>
      <c r="S11" s="7"/>
      <c r="T11" s="5"/>
    </row>
    <row r="12" spans="1:20">
      <c r="A12" s="4" t="s">
        <v>29</v>
      </c>
      <c r="B12" s="5">
        <v>-42.49</v>
      </c>
      <c r="C12" s="5">
        <v>-42.49</v>
      </c>
      <c r="D12" s="5">
        <v>-42.49</v>
      </c>
      <c r="E12" s="5">
        <v>-42.49</v>
      </c>
      <c r="F12" s="5">
        <v>-42.49</v>
      </c>
      <c r="G12" s="5">
        <v>-42.49</v>
      </c>
      <c r="H12" s="5">
        <v>-42.49</v>
      </c>
      <c r="I12" s="5">
        <v>-42.49</v>
      </c>
      <c r="J12" s="5">
        <v>-42.49</v>
      </c>
      <c r="K12" s="5">
        <v>-42.49</v>
      </c>
      <c r="L12" s="5">
        <v>-42.49</v>
      </c>
      <c r="M12" s="5">
        <v>-42.49</v>
      </c>
      <c r="N12" s="5">
        <f t="shared" si="0"/>
        <v>-509.88000000000005</v>
      </c>
      <c r="R12" s="5"/>
      <c r="S12" s="7"/>
      <c r="T12" s="5"/>
    </row>
    <row r="13" spans="1:20">
      <c r="A13" s="4" t="s">
        <v>8</v>
      </c>
      <c r="B13" s="5">
        <f t="shared" ref="B13:N13" si="1">SUM(B3:B12)</f>
        <v>-81.490000000000009</v>
      </c>
      <c r="C13" s="5">
        <f t="shared" si="1"/>
        <v>-81.490000000000009</v>
      </c>
      <c r="D13" s="5">
        <f t="shared" si="1"/>
        <v>-81.490000000000009</v>
      </c>
      <c r="E13" s="5">
        <f t="shared" si="1"/>
        <v>-81.490000000000009</v>
      </c>
      <c r="F13" s="5">
        <f t="shared" si="1"/>
        <v>-81.490000000000009</v>
      </c>
      <c r="G13" s="5">
        <f t="shared" si="1"/>
        <v>-81.490000000000009</v>
      </c>
      <c r="H13" s="5">
        <f t="shared" si="1"/>
        <v>-81.490000000000009</v>
      </c>
      <c r="I13" s="5">
        <f t="shared" si="1"/>
        <v>-81.490000000000009</v>
      </c>
      <c r="J13" s="5">
        <f t="shared" si="1"/>
        <v>-81.490000000000009</v>
      </c>
      <c r="K13" s="5">
        <f t="shared" si="1"/>
        <v>-81.490000000000009</v>
      </c>
      <c r="L13" s="5">
        <f t="shared" si="1"/>
        <v>-81.490000000000009</v>
      </c>
      <c r="M13" s="5">
        <f t="shared" si="1"/>
        <v>-81.490000000000009</v>
      </c>
      <c r="N13" s="5">
        <f t="shared" si="1"/>
        <v>-977.88000000000011</v>
      </c>
      <c r="P13" s="5"/>
      <c r="Q13" s="5"/>
      <c r="R13" s="5"/>
      <c r="S13" s="7"/>
      <c r="T13" s="5"/>
    </row>
    <row r="14" spans="1:20" s="3" customFormat="1">
      <c r="A14" s="1" t="s">
        <v>9</v>
      </c>
      <c r="B14" s="9">
        <f>SUM(B2:B12)</f>
        <v>-81.490000000000009</v>
      </c>
      <c r="C14" s="9">
        <f t="shared" ref="C14:N14" si="2">SUM(C2:C12)</f>
        <v>-81.490000000000009</v>
      </c>
      <c r="D14" s="9">
        <f t="shared" si="2"/>
        <v>-81.490000000000009</v>
      </c>
      <c r="E14" s="9">
        <f t="shared" si="2"/>
        <v>-81.490000000000009</v>
      </c>
      <c r="F14" s="9">
        <f t="shared" si="2"/>
        <v>-81.490000000000009</v>
      </c>
      <c r="G14" s="9">
        <f t="shared" si="2"/>
        <v>-81.490000000000009</v>
      </c>
      <c r="H14" s="9">
        <f t="shared" si="2"/>
        <v>-81.490000000000009</v>
      </c>
      <c r="I14" s="9">
        <f t="shared" si="2"/>
        <v>-81.490000000000009</v>
      </c>
      <c r="J14" s="9">
        <f t="shared" si="2"/>
        <v>-81.490000000000009</v>
      </c>
      <c r="K14" s="9">
        <f t="shared" si="2"/>
        <v>-81.490000000000009</v>
      </c>
      <c r="L14" s="9">
        <f t="shared" si="2"/>
        <v>-81.490000000000009</v>
      </c>
      <c r="M14" s="9">
        <f t="shared" si="2"/>
        <v>-81.490000000000009</v>
      </c>
      <c r="N14" s="9">
        <f t="shared" si="2"/>
        <v>-977.88000000000011</v>
      </c>
      <c r="R14" s="9"/>
      <c r="S14" s="10"/>
      <c r="T14" s="5"/>
    </row>
    <row r="15" spans="1:20" s="3" customFormat="1">
      <c r="A15" s="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R15" s="9"/>
      <c r="S15" s="10"/>
    </row>
    <row r="16" spans="1:20">
      <c r="A16" s="1" t="s">
        <v>10</v>
      </c>
    </row>
    <row r="17" spans="1:19">
      <c r="A17" s="4" t="s">
        <v>11</v>
      </c>
      <c r="B17" s="5">
        <v>2500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S17" s="5"/>
    </row>
    <row r="18" spans="1:19">
      <c r="A18" s="4" t="s">
        <v>12</v>
      </c>
      <c r="B18" s="5">
        <v>500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S18" s="5"/>
    </row>
    <row r="19" spans="1:19" s="12" customFormat="1">
      <c r="A19" s="4" t="s">
        <v>24</v>
      </c>
      <c r="B19" s="11">
        <v>5000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P19" s="3"/>
      <c r="Q19" s="3"/>
      <c r="R19" s="3"/>
      <c r="S19" s="9"/>
    </row>
    <row r="20" spans="1:19">
      <c r="A20" s="4" t="s">
        <v>13</v>
      </c>
      <c r="B20" s="5">
        <v>200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9">
      <c r="A21" s="4" t="s">
        <v>26</v>
      </c>
      <c r="B21" s="13">
        <f>SUM(B17:B20)</f>
        <v>8200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</row>
    <row r="22" spans="1:19">
      <c r="A22" s="1" t="s">
        <v>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9">
      <c r="A23" s="4" t="s">
        <v>15</v>
      </c>
      <c r="B23" s="6">
        <v>5000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9">
      <c r="A24" s="4" t="s">
        <v>16</v>
      </c>
      <c r="B24" s="6">
        <v>5500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9">
      <c r="A25" s="4" t="s">
        <v>17</v>
      </c>
      <c r="B25" s="6">
        <v>5000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9" s="16" customFormat="1">
      <c r="A26" s="15" t="s">
        <v>23</v>
      </c>
      <c r="B26" s="16">
        <v>15000</v>
      </c>
    </row>
    <row r="27" spans="1:19">
      <c r="A27" s="4" t="s">
        <v>25</v>
      </c>
      <c r="B27" s="6">
        <f>SUM(B23:B26)</f>
        <v>30500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O27" s="14"/>
    </row>
    <row r="28" spans="1:19" s="3" customFormat="1">
      <c r="A28" s="1" t="s">
        <v>27</v>
      </c>
      <c r="B28" s="17">
        <f t="shared" ref="B28:M28" si="3">B21+B27</f>
        <v>38700</v>
      </c>
      <c r="C28" s="17">
        <f t="shared" si="3"/>
        <v>0</v>
      </c>
      <c r="D28" s="17">
        <f t="shared" si="3"/>
        <v>0</v>
      </c>
      <c r="E28" s="17">
        <f t="shared" si="3"/>
        <v>0</v>
      </c>
      <c r="F28" s="17">
        <f t="shared" si="3"/>
        <v>0</v>
      </c>
      <c r="G28" s="17">
        <f t="shared" si="3"/>
        <v>0</v>
      </c>
      <c r="H28" s="17">
        <f t="shared" si="3"/>
        <v>0</v>
      </c>
      <c r="I28" s="17">
        <f t="shared" si="3"/>
        <v>0</v>
      </c>
      <c r="J28" s="17">
        <f t="shared" si="3"/>
        <v>0</v>
      </c>
      <c r="K28" s="17">
        <f t="shared" si="3"/>
        <v>0</v>
      </c>
      <c r="L28" s="17">
        <f t="shared" si="3"/>
        <v>0</v>
      </c>
      <c r="M28" s="17">
        <f t="shared" si="3"/>
        <v>0</v>
      </c>
      <c r="N28" s="18">
        <f>M28/200000</f>
        <v>0</v>
      </c>
    </row>
    <row r="29" spans="1:19">
      <c r="A29" s="4"/>
    </row>
    <row r="30" spans="1:19">
      <c r="A30" s="20" t="s">
        <v>18</v>
      </c>
      <c r="B30" s="21" t="s">
        <v>3</v>
      </c>
      <c r="C30" s="21" t="s">
        <v>19</v>
      </c>
      <c r="D30" s="21" t="s">
        <v>37</v>
      </c>
      <c r="E30" s="21" t="s">
        <v>20</v>
      </c>
      <c r="F30" s="21" t="s">
        <v>5</v>
      </c>
      <c r="G30" s="21" t="s">
        <v>21</v>
      </c>
      <c r="H30" s="21" t="s">
        <v>6</v>
      </c>
      <c r="I30" s="21" t="s">
        <v>7</v>
      </c>
    </row>
    <row r="31" spans="1:19">
      <c r="A31" s="4"/>
      <c r="B31">
        <v>25</v>
      </c>
      <c r="C31">
        <v>1.55</v>
      </c>
      <c r="D31">
        <v>21.75</v>
      </c>
      <c r="E31">
        <v>13.72</v>
      </c>
      <c r="G31">
        <v>16.34</v>
      </c>
      <c r="H31">
        <v>40</v>
      </c>
      <c r="M31" s="5"/>
      <c r="N31" s="5"/>
    </row>
    <row r="32" spans="1:19">
      <c r="A32" s="4"/>
      <c r="B32">
        <v>5</v>
      </c>
      <c r="C32">
        <v>46.2</v>
      </c>
      <c r="D32">
        <v>63.25</v>
      </c>
      <c r="E32">
        <v>11.2</v>
      </c>
      <c r="G32">
        <v>759.46</v>
      </c>
      <c r="H32">
        <v>10.08</v>
      </c>
      <c r="M32" s="5"/>
      <c r="N32" s="5"/>
    </row>
    <row r="33" spans="1:14">
      <c r="A33" s="19"/>
      <c r="B33">
        <v>46.13</v>
      </c>
      <c r="C33">
        <v>19.32</v>
      </c>
      <c r="D33">
        <v>4.6100000000000003</v>
      </c>
      <c r="E33">
        <v>142.56</v>
      </c>
      <c r="F33">
        <v>17.329999999999998</v>
      </c>
      <c r="G33">
        <v>12.99</v>
      </c>
      <c r="M33" s="5"/>
      <c r="N33" s="5"/>
    </row>
    <row r="34" spans="1:14">
      <c r="A34" s="19"/>
      <c r="B34">
        <v>42.76</v>
      </c>
      <c r="C34">
        <v>41.26</v>
      </c>
      <c r="D34">
        <v>5.91</v>
      </c>
      <c r="E34">
        <v>11.2</v>
      </c>
      <c r="F34">
        <v>26.27</v>
      </c>
      <c r="G34">
        <v>9.84</v>
      </c>
      <c r="M34" s="5"/>
    </row>
    <row r="35" spans="1:14">
      <c r="A35" s="19"/>
      <c r="B35">
        <v>5.99</v>
      </c>
      <c r="C35">
        <v>16.489999999999998</v>
      </c>
      <c r="D35">
        <v>43.27</v>
      </c>
      <c r="E35">
        <v>11.2</v>
      </c>
      <c r="F35">
        <v>20</v>
      </c>
      <c r="G35">
        <v>60</v>
      </c>
      <c r="M35" s="5"/>
      <c r="N35" s="5"/>
    </row>
    <row r="36" spans="1:14">
      <c r="A36" s="19"/>
      <c r="C36">
        <v>8.9499999999999993</v>
      </c>
      <c r="D36">
        <v>7.67</v>
      </c>
      <c r="E36">
        <v>14.78</v>
      </c>
      <c r="F36">
        <v>20</v>
      </c>
      <c r="M36" s="5"/>
      <c r="N36" s="5"/>
    </row>
    <row r="37" spans="1:14">
      <c r="A37" s="4"/>
      <c r="C37">
        <v>22.71</v>
      </c>
      <c r="D37">
        <v>1950</v>
      </c>
      <c r="E37">
        <v>408.08</v>
      </c>
      <c r="F37">
        <v>2.75</v>
      </c>
      <c r="N37" s="5"/>
    </row>
    <row r="38" spans="1:14">
      <c r="C38">
        <v>53.95</v>
      </c>
      <c r="E38">
        <v>54.71</v>
      </c>
      <c r="F38">
        <v>20</v>
      </c>
    </row>
    <row r="39" spans="1:14">
      <c r="C39">
        <v>45.03</v>
      </c>
      <c r="E39">
        <v>19.78</v>
      </c>
    </row>
    <row r="40" spans="1:14">
      <c r="C40">
        <v>2.38</v>
      </c>
      <c r="E40">
        <v>13.72</v>
      </c>
    </row>
    <row r="41" spans="1:14">
      <c r="C41">
        <v>32.6</v>
      </c>
      <c r="E41">
        <v>18.989999999999998</v>
      </c>
    </row>
    <row r="42" spans="1:14">
      <c r="C42">
        <v>119</v>
      </c>
    </row>
    <row r="43" spans="1:14">
      <c r="C43">
        <v>53.76</v>
      </c>
    </row>
    <row r="44" spans="1:14">
      <c r="C44">
        <v>22.68</v>
      </c>
    </row>
    <row r="45" spans="1:14">
      <c r="C45">
        <v>34.67</v>
      </c>
    </row>
    <row r="46" spans="1:14">
      <c r="C46">
        <v>89.13</v>
      </c>
    </row>
    <row r="47" spans="1:14">
      <c r="C47">
        <v>18.8</v>
      </c>
    </row>
    <row r="48" spans="1:14">
      <c r="C48">
        <v>6.58</v>
      </c>
    </row>
    <row r="49" spans="1:9">
      <c r="C49">
        <v>5.35</v>
      </c>
    </row>
    <row r="50" spans="1:9">
      <c r="C50">
        <v>106.29</v>
      </c>
    </row>
    <row r="51" spans="1:9">
      <c r="C51">
        <v>16.64</v>
      </c>
    </row>
    <row r="52" spans="1:9">
      <c r="C52">
        <v>15.96</v>
      </c>
    </row>
    <row r="53" spans="1:9" s="3" customFormat="1">
      <c r="A53" s="3" t="s">
        <v>22</v>
      </c>
      <c r="B53" s="3">
        <f>SUM(B31:B52)</f>
        <v>124.87999999999998</v>
      </c>
      <c r="C53" s="3">
        <f>SUM(C31:C52)</f>
        <v>779.30000000000007</v>
      </c>
      <c r="D53" s="3">
        <f>SUM(D31:D52)</f>
        <v>2096.46</v>
      </c>
      <c r="E53" s="3">
        <f>SUM(E31:E52)</f>
        <v>719.94</v>
      </c>
      <c r="F53" s="3">
        <f>SUM(F31:F52)</f>
        <v>106.35</v>
      </c>
      <c r="G53" s="3">
        <f>SUM(G31:G52)</f>
        <v>858.63000000000011</v>
      </c>
      <c r="H53" s="3">
        <f>SUM(H31:H52)</f>
        <v>50.08</v>
      </c>
      <c r="I53" s="3">
        <f>SUM(I31:I52)</f>
        <v>0</v>
      </c>
    </row>
  </sheetData>
  <conditionalFormatting sqref="B4:M4">
    <cfRule type="cellIs" dxfId="1" priority="1" operator="between">
      <formula>1</formula>
      <formula>700</formula>
    </cfRule>
    <cfRule type="cellIs" dxfId="0" priority="2" operator="greaterThan">
      <formula>700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Yee</dc:creator>
  <cp:lastModifiedBy>Wesley Yee</cp:lastModifiedBy>
  <dcterms:created xsi:type="dcterms:W3CDTF">2016-01-09T19:04:26Z</dcterms:created>
  <dcterms:modified xsi:type="dcterms:W3CDTF">2016-01-09T19:13:47Z</dcterms:modified>
</cp:coreProperties>
</file>